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spgfs\Departments\Intl_Programs\Shared Resources\Study Abroad Programs\2026-2027 Study Abroad\#6 Spain\"/>
    </mc:Choice>
  </mc:AlternateContent>
  <xr:revisionPtr revIDLastSave="0" documentId="13_ncr:1_{C9BB89BA-1012-488E-8408-80CA454F142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F15" i="1"/>
  <c r="F16" i="1"/>
  <c r="D29" i="1" l="1"/>
  <c r="D34" i="1" s="1"/>
</calcChain>
</file>

<file path=xl/sharedStrings.xml><?xml version="1.0" encoding="utf-8"?>
<sst xmlns="http://schemas.openxmlformats.org/spreadsheetml/2006/main" count="46" uniqueCount="45">
  <si>
    <t>Study Abroad Estimated Costs</t>
  </si>
  <si>
    <t>These estimated costs are provided for your planning convenience. All costs listed here are subject to change. Applicable refund and cancellation policies will apply.</t>
  </si>
  <si>
    <t xml:space="preserve">Please also note that costs will vary depending numbers of paying participants and on your choice of optional expenses. Section E is reserved for your personal expenses. For any expenses that you do not need to incur (e.g., you already have a passport), enter "0" in that cell. The total will automatically be calculated on this form. </t>
  </si>
  <si>
    <t xml:space="preserve"> </t>
  </si>
  <si>
    <t>SPC course tuition</t>
  </si>
  <si>
    <r>
      <t xml:space="preserve">If FL resident, for 3 credits, enter </t>
    </r>
    <r>
      <rPr>
        <b/>
        <sz val="10"/>
        <rFont val="Arial"/>
        <family val="2"/>
      </rPr>
      <t>$335.25</t>
    </r>
  </si>
  <si>
    <r>
      <t xml:space="preserve">If FL resident, for 4 credits, enter </t>
    </r>
    <r>
      <rPr>
        <b/>
        <sz val="10"/>
        <rFont val="Arial"/>
        <family val="2"/>
      </rPr>
      <t>$447.00</t>
    </r>
  </si>
  <si>
    <r>
      <t xml:space="preserve">If FL resident, for 6 credits, enter </t>
    </r>
    <r>
      <rPr>
        <b/>
        <sz val="10"/>
        <rFont val="Arial"/>
        <family val="2"/>
      </rPr>
      <t>$670.50</t>
    </r>
  </si>
  <si>
    <r>
      <rPr>
        <sz val="10"/>
        <rFont val="Arial"/>
        <family val="2"/>
      </rPr>
      <t xml:space="preserve">If not FL resident, for 3 credits enter </t>
    </r>
    <r>
      <rPr>
        <b/>
        <sz val="10"/>
        <rFont val="Arial"/>
        <family val="2"/>
      </rPr>
      <t>$1160.70</t>
    </r>
  </si>
  <si>
    <r>
      <rPr>
        <sz val="10"/>
        <rFont val="Arial"/>
        <family val="2"/>
      </rPr>
      <t xml:space="preserve">If not FL resident, for 4 credits enter </t>
    </r>
    <r>
      <rPr>
        <b/>
        <sz val="10"/>
        <rFont val="Arial"/>
        <family val="2"/>
      </rPr>
      <t>$1547.60</t>
    </r>
  </si>
  <si>
    <r>
      <t xml:space="preserve">If </t>
    </r>
    <r>
      <rPr>
        <u/>
        <sz val="10"/>
        <rFont val="Arial"/>
        <family val="2"/>
      </rPr>
      <t>not</t>
    </r>
    <r>
      <rPr>
        <sz val="10"/>
        <rFont val="Arial"/>
        <family val="2"/>
      </rPr>
      <t xml:space="preserve"> FL resident, for 6 credits enter </t>
    </r>
    <r>
      <rPr>
        <b/>
        <sz val="10"/>
        <rFont val="Arial"/>
        <family val="2"/>
      </rPr>
      <t>$2,321.40</t>
    </r>
  </si>
  <si>
    <t>Transporation-air</t>
  </si>
  <si>
    <t>Travel/Health insurance</t>
  </si>
  <si>
    <t>Passport Fee</t>
  </si>
  <si>
    <t>Subtotal Required Expenses</t>
  </si>
  <si>
    <t>Optional Personal Expenses*</t>
  </si>
  <si>
    <t xml:space="preserve">If applicable </t>
  </si>
  <si>
    <t>Total Expenses</t>
  </si>
  <si>
    <t>*Personal expenses may include: round trip to/from Tampa airport, school supplies required for trip, cell phone, incidentals (toiletries, etc.), additional meals/snacks, souvenirs, excursions and tours not included in program fee.</t>
  </si>
  <si>
    <t>B. Study Abroad Program Fee</t>
  </si>
  <si>
    <t>C. Course Expenses</t>
  </si>
  <si>
    <t>D. Estimated In-Country Expenses</t>
  </si>
  <si>
    <t>E. Other Optional Estimated Expenses</t>
  </si>
  <si>
    <t xml:space="preserve">Non refundable SPC administrative fees </t>
  </si>
  <si>
    <r>
      <rPr>
        <b/>
        <sz val="10"/>
        <color indexed="62"/>
        <rFont val="Arial "/>
      </rPr>
      <t>Credits:</t>
    </r>
    <r>
      <rPr>
        <sz val="10"/>
        <rFont val="Arial "/>
      </rPr>
      <t xml:space="preserve"> Varies</t>
    </r>
  </si>
  <si>
    <r>
      <rPr>
        <b/>
        <sz val="10"/>
        <color indexed="62"/>
        <rFont val="Arial"/>
        <family val="2"/>
      </rPr>
      <t>Number of Days</t>
    </r>
    <r>
      <rPr>
        <sz val="10"/>
        <color indexed="62"/>
        <rFont val="Arial"/>
        <family val="2"/>
      </rPr>
      <t>: 21</t>
    </r>
  </si>
  <si>
    <r>
      <rPr>
        <b/>
        <sz val="10"/>
        <color indexed="62"/>
        <rFont val="Arial"/>
        <family val="2"/>
      </rPr>
      <t>Number of Nights:</t>
    </r>
    <r>
      <rPr>
        <sz val="10"/>
        <color indexed="62"/>
        <rFont val="Arial"/>
        <family val="2"/>
      </rPr>
      <t xml:space="preserve"> 22</t>
    </r>
  </si>
  <si>
    <t>A. Study Abroad Application Fee</t>
  </si>
  <si>
    <t xml:space="preserve">Special diet/restrictions </t>
  </si>
  <si>
    <t xml:space="preserve">Vegan, vegetarian, gluten free </t>
  </si>
  <si>
    <t>Meals not included on optional excursion</t>
  </si>
  <si>
    <t>1 lunch, 2 dinners (approx. cost)</t>
  </si>
  <si>
    <r>
      <t>Price per student: Live with Family,</t>
    </r>
    <r>
      <rPr>
        <b/>
        <sz val="10"/>
        <rFont val="Arial"/>
        <family val="2"/>
      </rPr>
      <t xml:space="preserve"> single room</t>
    </r>
    <r>
      <rPr>
        <sz val="10"/>
        <rFont val="Arial"/>
        <family val="2"/>
      </rPr>
      <t xml:space="preserve"> + full board. Transfers, activities, excursions</t>
    </r>
  </si>
  <si>
    <r>
      <t>Price per student: Live with Family,</t>
    </r>
    <r>
      <rPr>
        <b/>
        <sz val="10"/>
        <rFont val="Arial"/>
        <family val="2"/>
      </rPr>
      <t xml:space="preserve"> double room</t>
    </r>
    <r>
      <rPr>
        <sz val="10"/>
        <rFont val="Arial"/>
        <family val="2"/>
      </rPr>
      <t xml:space="preserve"> + full board. Transfers, activities, excursions</t>
    </r>
  </si>
  <si>
    <t>Euros ----&gt; USD</t>
  </si>
  <si>
    <t>U.S Dollars</t>
  </si>
  <si>
    <t xml:space="preserve">Choose Your Accommodation </t>
  </si>
  <si>
    <r>
      <rPr>
        <b/>
        <sz val="10"/>
        <rFont val="Arial"/>
        <family val="2"/>
      </rPr>
      <t xml:space="preserve">In- Country Fee: </t>
    </r>
    <r>
      <rPr>
        <sz val="10"/>
        <rFont val="Arial"/>
        <family val="2"/>
      </rPr>
      <t xml:space="preserve"> Spanish course, accommodations, full board meals, cultural activities, and weekend excursions, and transfers   Madrid / Salamanca / Madrid in private bus.  </t>
    </r>
    <r>
      <rPr>
        <b/>
        <sz val="10"/>
        <rFont val="Arial"/>
        <family val="2"/>
      </rPr>
      <t>Weekend day excursions</t>
    </r>
    <r>
      <rPr>
        <sz val="10"/>
        <rFont val="Arial"/>
        <family val="2"/>
      </rPr>
      <t xml:space="preserve">:  Segovia + Avila, La Alberca + Peña de Francia.                                            </t>
    </r>
    <r>
      <rPr>
        <b/>
        <sz val="10"/>
        <rFont val="Arial"/>
        <family val="2"/>
      </rPr>
      <t>2-days/1 night  weekend excursion:</t>
    </r>
    <r>
      <rPr>
        <sz val="10"/>
        <rFont val="Arial"/>
        <family val="2"/>
      </rPr>
      <t xml:space="preserve"> San Sebastian + Biarritz (4 * hotel / breakfast included + private bus)</t>
    </r>
  </si>
  <si>
    <t xml:space="preserve">Travel Health Insurance (varies per student), </t>
  </si>
  <si>
    <t>If you need a passport, please enter $165</t>
  </si>
  <si>
    <t>Cost varies-students to purchase round trip ticket to Madrid, est. $1,700</t>
  </si>
  <si>
    <r>
      <t>Course Dates:</t>
    </r>
    <r>
      <rPr>
        <sz val="10"/>
        <color rgb="FF333399"/>
        <rFont val="Arial"/>
        <family val="2"/>
      </rPr>
      <t xml:space="preserve"> </t>
    </r>
    <r>
      <rPr>
        <sz val="10"/>
        <color theme="1"/>
        <rFont val="Arial"/>
        <family val="2"/>
      </rPr>
      <t>May 23 -</t>
    </r>
    <r>
      <rPr>
        <sz val="10"/>
        <rFont val="Arial"/>
        <family val="2"/>
      </rPr>
      <t xml:space="preserve"> June 12, 2027</t>
    </r>
  </si>
  <si>
    <r>
      <rPr>
        <b/>
        <sz val="10"/>
        <color indexed="62"/>
        <rFont val="Arial"/>
        <family val="2"/>
      </rPr>
      <t>Travel Dates:</t>
    </r>
    <r>
      <rPr>
        <sz val="10"/>
        <rFont val="Arial"/>
        <family val="2"/>
      </rPr>
      <t xml:space="preserve"> May 22 - June 13, 2027</t>
    </r>
  </si>
  <si>
    <t>Spain 2027</t>
  </si>
  <si>
    <t>Note : To account for conversion rate, amount have been multipled by $1.16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</si>
</sst>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[$€-2]\ #,##0.00"/>
    <numFmt numFmtId="166" formatCode="[$€-2]\ #,##0.00_);\([$€-2]\ #,##0.00\)"/>
  </numFmts>
  <fonts count="22">
    <font>
      <sz val="11"/>
      <color theme="1"/>
      <name val="Calibri"/>
      <family val="2"/>
      <scheme val="minor"/>
    </font>
    <font>
      <sz val="14"/>
      <name val="Arial Rounded MT Bold"/>
      <family val="2"/>
    </font>
    <font>
      <sz val="10"/>
      <name val="Arial"/>
      <family val="2"/>
    </font>
    <font>
      <b/>
      <sz val="14"/>
      <color rgb="FF365F91"/>
      <name val="Arial   "/>
    </font>
    <font>
      <b/>
      <sz val="12"/>
      <color rgb="FF365F91"/>
      <name val="Arial  "/>
    </font>
    <font>
      <sz val="14"/>
      <name val="Arial"/>
      <family val="2"/>
    </font>
    <font>
      <sz val="10"/>
      <name val="Arial "/>
    </font>
    <font>
      <sz val="12"/>
      <name val="Arial"/>
      <family val="2"/>
    </font>
    <font>
      <b/>
      <sz val="9"/>
      <color rgb="FF365F9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sz val="14"/>
      <color indexed="10"/>
      <name val="Arial Rounded MT Bold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b/>
      <sz val="10"/>
      <color indexed="62"/>
      <name val="Arial 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3339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2" fillId="0" borderId="0" xfId="0" applyFont="1"/>
    <xf numFmtId="0" fontId="6" fillId="0" borderId="0" xfId="0" applyFont="1"/>
    <xf numFmtId="0" fontId="2" fillId="2" borderId="4" xfId="0" applyFont="1" applyFill="1" applyBorder="1" applyAlignment="1">
      <alignment horizontal="left" vertical="top" wrapText="1" indent="2"/>
    </xf>
    <xf numFmtId="0" fontId="2" fillId="2" borderId="5" xfId="0" applyFont="1" applyFill="1" applyBorder="1" applyAlignment="1">
      <alignment horizontal="left" vertical="top" wrapText="1" indent="2"/>
    </xf>
    <xf numFmtId="0" fontId="2" fillId="0" borderId="4" xfId="0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 indent="2"/>
    </xf>
    <xf numFmtId="0" fontId="2" fillId="2" borderId="6" xfId="0" applyFont="1" applyFill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2" fillId="2" borderId="6" xfId="0" applyFont="1" applyFill="1" applyBorder="1" applyAlignment="1">
      <alignment vertical="top"/>
    </xf>
    <xf numFmtId="0" fontId="16" fillId="0" borderId="4" xfId="0" applyFont="1" applyBorder="1" applyAlignment="1">
      <alignment vertical="top" wrapText="1"/>
    </xf>
    <xf numFmtId="0" fontId="0" fillId="0" borderId="1" xfId="0" applyBorder="1"/>
    <xf numFmtId="0" fontId="9" fillId="0" borderId="3" xfId="0" applyFont="1" applyBorder="1" applyAlignment="1">
      <alignment horizontal="right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164" fontId="2" fillId="0" borderId="0" xfId="0" applyNumberFormat="1" applyFont="1" applyAlignment="1">
      <alignment vertical="top"/>
    </xf>
    <xf numFmtId="0" fontId="9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right" vertical="top" wrapText="1"/>
    </xf>
    <xf numFmtId="0" fontId="8" fillId="0" borderId="0" xfId="0" applyFont="1" applyAlignment="1">
      <alignment vertical="top" wrapText="1"/>
    </xf>
    <xf numFmtId="0" fontId="0" fillId="3" borderId="0" xfId="0" applyFill="1"/>
    <xf numFmtId="164" fontId="0" fillId="3" borderId="0" xfId="0" applyNumberFormat="1" applyFill="1"/>
    <xf numFmtId="0" fontId="9" fillId="3" borderId="0" xfId="0" applyFont="1" applyFill="1"/>
    <xf numFmtId="0" fontId="2" fillId="0" borderId="4" xfId="0" applyFont="1" applyBorder="1"/>
    <xf numFmtId="0" fontId="13" fillId="2" borderId="0" xfId="0" applyFont="1" applyFill="1"/>
    <xf numFmtId="165" fontId="0" fillId="0" borderId="0" xfId="0" applyNumberFormat="1"/>
    <xf numFmtId="164" fontId="0" fillId="3" borderId="4" xfId="0" applyNumberFormat="1" applyFill="1" applyBorder="1"/>
    <xf numFmtId="165" fontId="0" fillId="0" borderId="4" xfId="0" applyNumberFormat="1" applyBorder="1"/>
    <xf numFmtId="44" fontId="2" fillId="3" borderId="2" xfId="0" applyNumberFormat="1" applyFont="1" applyFill="1" applyBorder="1"/>
    <xf numFmtId="44" fontId="0" fillId="0" borderId="2" xfId="0" applyNumberFormat="1" applyBorder="1"/>
    <xf numFmtId="0" fontId="0" fillId="0" borderId="4" xfId="0" applyBorder="1"/>
    <xf numFmtId="44" fontId="2" fillId="0" borderId="4" xfId="0" applyNumberFormat="1" applyFont="1" applyBorder="1"/>
    <xf numFmtId="44" fontId="17" fillId="2" borderId="4" xfId="0" applyNumberFormat="1" applyFont="1" applyFill="1" applyBorder="1"/>
    <xf numFmtId="44" fontId="0" fillId="0" borderId="4" xfId="0" applyNumberFormat="1" applyBorder="1"/>
    <xf numFmtId="44" fontId="10" fillId="0" borderId="4" xfId="0" applyNumberFormat="1" applyFont="1" applyBorder="1"/>
    <xf numFmtId="164" fontId="9" fillId="2" borderId="1" xfId="0" applyNumberFormat="1" applyFont="1" applyFill="1" applyBorder="1"/>
    <xf numFmtId="0" fontId="9" fillId="3" borderId="1" xfId="0" applyFont="1" applyFill="1" applyBorder="1" applyAlignment="1">
      <alignment vertical="top"/>
    </xf>
    <xf numFmtId="0" fontId="17" fillId="0" borderId="5" xfId="0" applyFont="1" applyBorder="1"/>
    <xf numFmtId="164" fontId="17" fillId="0" borderId="7" xfId="0" applyNumberFormat="1" applyFont="1" applyBorder="1"/>
    <xf numFmtId="165" fontId="0" fillId="0" borderId="3" xfId="0" applyNumberFormat="1" applyBorder="1"/>
    <xf numFmtId="0" fontId="2" fillId="0" borderId="15" xfId="0" applyFont="1" applyBorder="1" applyAlignment="1">
      <alignment vertical="top" wrapText="1"/>
    </xf>
    <xf numFmtId="44" fontId="2" fillId="0" borderId="16" xfId="0" applyNumberFormat="1" applyFont="1" applyBorder="1"/>
    <xf numFmtId="0" fontId="2" fillId="2" borderId="17" xfId="0" applyFont="1" applyFill="1" applyBorder="1" applyAlignment="1">
      <alignment horizontal="left" vertical="top" wrapText="1"/>
    </xf>
    <xf numFmtId="44" fontId="17" fillId="2" borderId="18" xfId="0" applyNumberFormat="1" applyFont="1" applyFill="1" applyBorder="1"/>
    <xf numFmtId="0" fontId="2" fillId="0" borderId="11" xfId="0" applyFont="1" applyBorder="1" applyAlignment="1">
      <alignment horizontal="left" vertical="top" wrapText="1"/>
    </xf>
    <xf numFmtId="0" fontId="2" fillId="3" borderId="10" xfId="0" applyFont="1" applyFill="1" applyBorder="1" applyAlignment="1">
      <alignment vertical="top" wrapText="1"/>
    </xf>
    <xf numFmtId="0" fontId="18" fillId="0" borderId="13" xfId="0" applyFont="1" applyBorder="1" applyAlignment="1">
      <alignment horizontal="center" vertical="center" wrapText="1"/>
    </xf>
    <xf numFmtId="0" fontId="20" fillId="4" borderId="22" xfId="0" applyFont="1" applyFill="1" applyBorder="1" applyAlignment="1">
      <alignment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44" fontId="0" fillId="2" borderId="23" xfId="0" applyNumberFormat="1" applyFill="1" applyBorder="1"/>
    <xf numFmtId="165" fontId="0" fillId="0" borderId="5" xfId="0" applyNumberFormat="1" applyBorder="1" applyAlignment="1">
      <alignment vertical="top"/>
    </xf>
    <xf numFmtId="44" fontId="0" fillId="0" borderId="5" xfId="0" applyNumberFormat="1" applyBorder="1"/>
    <xf numFmtId="0" fontId="2" fillId="2" borderId="11" xfId="0" applyFont="1" applyFill="1" applyBorder="1" applyAlignment="1">
      <alignment horizontal="left" vertical="top" wrapText="1" indent="2"/>
    </xf>
    <xf numFmtId="0" fontId="2" fillId="2" borderId="11" xfId="0" applyFont="1" applyFill="1" applyBorder="1" applyAlignment="1">
      <alignment horizontal="right" vertical="top" wrapText="1"/>
    </xf>
    <xf numFmtId="44" fontId="0" fillId="2" borderId="12" xfId="0" applyNumberFormat="1" applyFill="1" applyBorder="1"/>
    <xf numFmtId="165" fontId="0" fillId="0" borderId="11" xfId="0" applyNumberFormat="1" applyBorder="1"/>
    <xf numFmtId="0" fontId="0" fillId="0" borderId="11" xfId="0" applyBorder="1"/>
    <xf numFmtId="0" fontId="2" fillId="2" borderId="19" xfId="0" applyFont="1" applyFill="1" applyBorder="1" applyAlignment="1">
      <alignment horizontal="left" vertical="top" wrapText="1" indent="2"/>
    </xf>
    <xf numFmtId="0" fontId="16" fillId="0" borderId="24" xfId="0" applyFont="1" applyBorder="1" applyAlignment="1">
      <alignment horizontal="left" vertical="top" wrapText="1"/>
    </xf>
    <xf numFmtId="44" fontId="0" fillId="2" borderId="25" xfId="0" applyNumberFormat="1" applyFill="1" applyBorder="1"/>
    <xf numFmtId="165" fontId="0" fillId="0" borderId="24" xfId="0" applyNumberFormat="1" applyBorder="1"/>
    <xf numFmtId="44" fontId="0" fillId="0" borderId="26" xfId="0" applyNumberFormat="1" applyBorder="1"/>
    <xf numFmtId="0" fontId="2" fillId="2" borderId="27" xfId="0" applyFont="1" applyFill="1" applyBorder="1" applyAlignment="1">
      <alignment horizontal="left" vertical="top" wrapText="1"/>
    </xf>
    <xf numFmtId="44" fontId="17" fillId="2" borderId="2" xfId="0" applyNumberFormat="1" applyFont="1" applyFill="1" applyBorder="1"/>
    <xf numFmtId="164" fontId="9" fillId="4" borderId="1" xfId="0" applyNumberFormat="1" applyFont="1" applyFill="1" applyBorder="1"/>
    <xf numFmtId="166" fontId="0" fillId="0" borderId="3" xfId="0" applyNumberFormat="1" applyBorder="1"/>
    <xf numFmtId="0" fontId="2" fillId="2" borderId="0" xfId="0" applyFont="1" applyFill="1" applyAlignment="1">
      <alignment horizontal="left" vertical="top" wrapText="1"/>
    </xf>
    <xf numFmtId="0" fontId="1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4" fillId="2" borderId="0" xfId="0" applyFont="1" applyFill="1"/>
    <xf numFmtId="0" fontId="2" fillId="2" borderId="0" xfId="0" applyFont="1" applyFill="1"/>
    <xf numFmtId="0" fontId="7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9" fillId="2" borderId="4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9" fillId="3" borderId="13" xfId="0" applyFont="1" applyFill="1" applyBorder="1" applyAlignment="1">
      <alignment horizontal="center" vertical="top"/>
    </xf>
    <xf numFmtId="0" fontId="9" fillId="3" borderId="14" xfId="0" applyFont="1" applyFill="1" applyBorder="1" applyAlignment="1">
      <alignment horizontal="center" vertical="top"/>
    </xf>
    <xf numFmtId="165" fontId="19" fillId="0" borderId="21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0" fillId="3" borderId="2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6</xdr:col>
      <xdr:colOff>17357</xdr:colOff>
      <xdr:row>1</xdr:row>
      <xdr:rowOff>20956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3" y="1"/>
          <a:ext cx="8815917" cy="113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8"/>
  <sheetViews>
    <sheetView tabSelected="1" zoomScale="90" zoomScaleNormal="90" workbookViewId="0">
      <selection activeCell="D17" sqref="D17"/>
    </sheetView>
  </sheetViews>
  <sheetFormatPr defaultRowHeight="14.4"/>
  <cols>
    <col min="2" max="2" width="45.109375" customWidth="1"/>
    <col min="3" max="3" width="40.109375" bestFit="1" customWidth="1"/>
    <col min="4" max="4" width="19.5546875" customWidth="1"/>
    <col min="5" max="5" width="14.33203125" style="26" customWidth="1"/>
    <col min="6" max="6" width="12.88671875" customWidth="1"/>
    <col min="7" max="7" width="27.44140625" customWidth="1"/>
    <col min="258" max="258" width="45.109375" customWidth="1"/>
    <col min="259" max="259" width="40.109375" bestFit="1" customWidth="1"/>
    <col min="260" max="260" width="10.109375" bestFit="1" customWidth="1"/>
    <col min="514" max="514" width="45.109375" customWidth="1"/>
    <col min="515" max="515" width="40.109375" bestFit="1" customWidth="1"/>
    <col min="516" max="516" width="10.109375" bestFit="1" customWidth="1"/>
    <col min="770" max="770" width="45.109375" customWidth="1"/>
    <col min="771" max="771" width="40.109375" bestFit="1" customWidth="1"/>
    <col min="772" max="772" width="10.109375" bestFit="1" customWidth="1"/>
    <col min="1026" max="1026" width="45.109375" customWidth="1"/>
    <col min="1027" max="1027" width="40.109375" bestFit="1" customWidth="1"/>
    <col min="1028" max="1028" width="10.109375" bestFit="1" customWidth="1"/>
    <col min="1282" max="1282" width="45.109375" customWidth="1"/>
    <col min="1283" max="1283" width="40.109375" bestFit="1" customWidth="1"/>
    <col min="1284" max="1284" width="10.109375" bestFit="1" customWidth="1"/>
    <col min="1538" max="1538" width="45.109375" customWidth="1"/>
    <col min="1539" max="1539" width="40.109375" bestFit="1" customWidth="1"/>
    <col min="1540" max="1540" width="10.109375" bestFit="1" customWidth="1"/>
    <col min="1794" max="1794" width="45.109375" customWidth="1"/>
    <col min="1795" max="1795" width="40.109375" bestFit="1" customWidth="1"/>
    <col min="1796" max="1796" width="10.109375" bestFit="1" customWidth="1"/>
    <col min="2050" max="2050" width="45.109375" customWidth="1"/>
    <col min="2051" max="2051" width="40.109375" bestFit="1" customWidth="1"/>
    <col min="2052" max="2052" width="10.109375" bestFit="1" customWidth="1"/>
    <col min="2306" max="2306" width="45.109375" customWidth="1"/>
    <col min="2307" max="2307" width="40.109375" bestFit="1" customWidth="1"/>
    <col min="2308" max="2308" width="10.109375" bestFit="1" customWidth="1"/>
    <col min="2562" max="2562" width="45.109375" customWidth="1"/>
    <col min="2563" max="2563" width="40.109375" bestFit="1" customWidth="1"/>
    <col min="2564" max="2564" width="10.109375" bestFit="1" customWidth="1"/>
    <col min="2818" max="2818" width="45.109375" customWidth="1"/>
    <col min="2819" max="2819" width="40.109375" bestFit="1" customWidth="1"/>
    <col min="2820" max="2820" width="10.109375" bestFit="1" customWidth="1"/>
    <col min="3074" max="3074" width="45.109375" customWidth="1"/>
    <col min="3075" max="3075" width="40.109375" bestFit="1" customWidth="1"/>
    <col min="3076" max="3076" width="10.109375" bestFit="1" customWidth="1"/>
    <col min="3330" max="3330" width="45.109375" customWidth="1"/>
    <col min="3331" max="3331" width="40.109375" bestFit="1" customWidth="1"/>
    <col min="3332" max="3332" width="10.109375" bestFit="1" customWidth="1"/>
    <col min="3586" max="3586" width="45.109375" customWidth="1"/>
    <col min="3587" max="3587" width="40.109375" bestFit="1" customWidth="1"/>
    <col min="3588" max="3588" width="10.109375" bestFit="1" customWidth="1"/>
    <col min="3842" max="3842" width="45.109375" customWidth="1"/>
    <col min="3843" max="3843" width="40.109375" bestFit="1" customWidth="1"/>
    <col min="3844" max="3844" width="10.109375" bestFit="1" customWidth="1"/>
    <col min="4098" max="4098" width="45.109375" customWidth="1"/>
    <col min="4099" max="4099" width="40.109375" bestFit="1" customWidth="1"/>
    <col min="4100" max="4100" width="10.109375" bestFit="1" customWidth="1"/>
    <col min="4354" max="4354" width="45.109375" customWidth="1"/>
    <col min="4355" max="4355" width="40.109375" bestFit="1" customWidth="1"/>
    <col min="4356" max="4356" width="10.109375" bestFit="1" customWidth="1"/>
    <col min="4610" max="4610" width="45.109375" customWidth="1"/>
    <col min="4611" max="4611" width="40.109375" bestFit="1" customWidth="1"/>
    <col min="4612" max="4612" width="10.109375" bestFit="1" customWidth="1"/>
    <col min="4866" max="4866" width="45.109375" customWidth="1"/>
    <col min="4867" max="4867" width="40.109375" bestFit="1" customWidth="1"/>
    <col min="4868" max="4868" width="10.109375" bestFit="1" customWidth="1"/>
    <col min="5122" max="5122" width="45.109375" customWidth="1"/>
    <col min="5123" max="5123" width="40.109375" bestFit="1" customWidth="1"/>
    <col min="5124" max="5124" width="10.109375" bestFit="1" customWidth="1"/>
    <col min="5378" max="5378" width="45.109375" customWidth="1"/>
    <col min="5379" max="5379" width="40.109375" bestFit="1" customWidth="1"/>
    <col min="5380" max="5380" width="10.109375" bestFit="1" customWidth="1"/>
    <col min="5634" max="5634" width="45.109375" customWidth="1"/>
    <col min="5635" max="5635" width="40.109375" bestFit="1" customWidth="1"/>
    <col min="5636" max="5636" width="10.109375" bestFit="1" customWidth="1"/>
    <col min="5890" max="5890" width="45.109375" customWidth="1"/>
    <col min="5891" max="5891" width="40.109375" bestFit="1" customWidth="1"/>
    <col min="5892" max="5892" width="10.109375" bestFit="1" customWidth="1"/>
    <col min="6146" max="6146" width="45.109375" customWidth="1"/>
    <col min="6147" max="6147" width="40.109375" bestFit="1" customWidth="1"/>
    <col min="6148" max="6148" width="10.109375" bestFit="1" customWidth="1"/>
    <col min="6402" max="6402" width="45.109375" customWidth="1"/>
    <col min="6403" max="6403" width="40.109375" bestFit="1" customWidth="1"/>
    <col min="6404" max="6404" width="10.109375" bestFit="1" customWidth="1"/>
    <col min="6658" max="6658" width="45.109375" customWidth="1"/>
    <col min="6659" max="6659" width="40.109375" bestFit="1" customWidth="1"/>
    <col min="6660" max="6660" width="10.109375" bestFit="1" customWidth="1"/>
    <col min="6914" max="6914" width="45.109375" customWidth="1"/>
    <col min="6915" max="6915" width="40.109375" bestFit="1" customWidth="1"/>
    <col min="6916" max="6916" width="10.109375" bestFit="1" customWidth="1"/>
    <col min="7170" max="7170" width="45.109375" customWidth="1"/>
    <col min="7171" max="7171" width="40.109375" bestFit="1" customWidth="1"/>
    <col min="7172" max="7172" width="10.109375" bestFit="1" customWidth="1"/>
    <col min="7426" max="7426" width="45.109375" customWidth="1"/>
    <col min="7427" max="7427" width="40.109375" bestFit="1" customWidth="1"/>
    <col min="7428" max="7428" width="10.109375" bestFit="1" customWidth="1"/>
    <col min="7682" max="7682" width="45.109375" customWidth="1"/>
    <col min="7683" max="7683" width="40.109375" bestFit="1" customWidth="1"/>
    <col min="7684" max="7684" width="10.109375" bestFit="1" customWidth="1"/>
    <col min="7938" max="7938" width="45.109375" customWidth="1"/>
    <col min="7939" max="7939" width="40.109375" bestFit="1" customWidth="1"/>
    <col min="7940" max="7940" width="10.109375" bestFit="1" customWidth="1"/>
    <col min="8194" max="8194" width="45.109375" customWidth="1"/>
    <col min="8195" max="8195" width="40.109375" bestFit="1" customWidth="1"/>
    <col min="8196" max="8196" width="10.109375" bestFit="1" customWidth="1"/>
    <col min="8450" max="8450" width="45.109375" customWidth="1"/>
    <col min="8451" max="8451" width="40.109375" bestFit="1" customWidth="1"/>
    <col min="8452" max="8452" width="10.109375" bestFit="1" customWidth="1"/>
    <col min="8706" max="8706" width="45.109375" customWidth="1"/>
    <col min="8707" max="8707" width="40.109375" bestFit="1" customWidth="1"/>
    <col min="8708" max="8708" width="10.109375" bestFit="1" customWidth="1"/>
    <col min="8962" max="8962" width="45.109375" customWidth="1"/>
    <col min="8963" max="8963" width="40.109375" bestFit="1" customWidth="1"/>
    <col min="8964" max="8964" width="10.109375" bestFit="1" customWidth="1"/>
    <col min="9218" max="9218" width="45.109375" customWidth="1"/>
    <col min="9219" max="9219" width="40.109375" bestFit="1" customWidth="1"/>
    <col min="9220" max="9220" width="10.109375" bestFit="1" customWidth="1"/>
    <col min="9474" max="9474" width="45.109375" customWidth="1"/>
    <col min="9475" max="9475" width="40.109375" bestFit="1" customWidth="1"/>
    <col min="9476" max="9476" width="10.109375" bestFit="1" customWidth="1"/>
    <col min="9730" max="9730" width="45.109375" customWidth="1"/>
    <col min="9731" max="9731" width="40.109375" bestFit="1" customWidth="1"/>
    <col min="9732" max="9732" width="10.109375" bestFit="1" customWidth="1"/>
    <col min="9986" max="9986" width="45.109375" customWidth="1"/>
    <col min="9987" max="9987" width="40.109375" bestFit="1" customWidth="1"/>
    <col min="9988" max="9988" width="10.109375" bestFit="1" customWidth="1"/>
    <col min="10242" max="10242" width="45.109375" customWidth="1"/>
    <col min="10243" max="10243" width="40.109375" bestFit="1" customWidth="1"/>
    <col min="10244" max="10244" width="10.109375" bestFit="1" customWidth="1"/>
    <col min="10498" max="10498" width="45.109375" customWidth="1"/>
    <col min="10499" max="10499" width="40.109375" bestFit="1" customWidth="1"/>
    <col min="10500" max="10500" width="10.109375" bestFit="1" customWidth="1"/>
    <col min="10754" max="10754" width="45.109375" customWidth="1"/>
    <col min="10755" max="10755" width="40.109375" bestFit="1" customWidth="1"/>
    <col min="10756" max="10756" width="10.109375" bestFit="1" customWidth="1"/>
    <col min="11010" max="11010" width="45.109375" customWidth="1"/>
    <col min="11011" max="11011" width="40.109375" bestFit="1" customWidth="1"/>
    <col min="11012" max="11012" width="10.109375" bestFit="1" customWidth="1"/>
    <col min="11266" max="11266" width="45.109375" customWidth="1"/>
    <col min="11267" max="11267" width="40.109375" bestFit="1" customWidth="1"/>
    <col min="11268" max="11268" width="10.109375" bestFit="1" customWidth="1"/>
    <col min="11522" max="11522" width="45.109375" customWidth="1"/>
    <col min="11523" max="11523" width="40.109375" bestFit="1" customWidth="1"/>
    <col min="11524" max="11524" width="10.109375" bestFit="1" customWidth="1"/>
    <col min="11778" max="11778" width="45.109375" customWidth="1"/>
    <col min="11779" max="11779" width="40.109375" bestFit="1" customWidth="1"/>
    <col min="11780" max="11780" width="10.109375" bestFit="1" customWidth="1"/>
    <col min="12034" max="12034" width="45.109375" customWidth="1"/>
    <col min="12035" max="12035" width="40.109375" bestFit="1" customWidth="1"/>
    <col min="12036" max="12036" width="10.109375" bestFit="1" customWidth="1"/>
    <col min="12290" max="12290" width="45.109375" customWidth="1"/>
    <col min="12291" max="12291" width="40.109375" bestFit="1" customWidth="1"/>
    <col min="12292" max="12292" width="10.109375" bestFit="1" customWidth="1"/>
    <col min="12546" max="12546" width="45.109375" customWidth="1"/>
    <col min="12547" max="12547" width="40.109375" bestFit="1" customWidth="1"/>
    <col min="12548" max="12548" width="10.109375" bestFit="1" customWidth="1"/>
    <col min="12802" max="12802" width="45.109375" customWidth="1"/>
    <col min="12803" max="12803" width="40.109375" bestFit="1" customWidth="1"/>
    <col min="12804" max="12804" width="10.109375" bestFit="1" customWidth="1"/>
    <col min="13058" max="13058" width="45.109375" customWidth="1"/>
    <col min="13059" max="13059" width="40.109375" bestFit="1" customWidth="1"/>
    <col min="13060" max="13060" width="10.109375" bestFit="1" customWidth="1"/>
    <col min="13314" max="13314" width="45.109375" customWidth="1"/>
    <col min="13315" max="13315" width="40.109375" bestFit="1" customWidth="1"/>
    <col min="13316" max="13316" width="10.109375" bestFit="1" customWidth="1"/>
    <col min="13570" max="13570" width="45.109375" customWidth="1"/>
    <col min="13571" max="13571" width="40.109375" bestFit="1" customWidth="1"/>
    <col min="13572" max="13572" width="10.109375" bestFit="1" customWidth="1"/>
    <col min="13826" max="13826" width="45.109375" customWidth="1"/>
    <col min="13827" max="13827" width="40.109375" bestFit="1" customWidth="1"/>
    <col min="13828" max="13828" width="10.109375" bestFit="1" customWidth="1"/>
    <col min="14082" max="14082" width="45.109375" customWidth="1"/>
    <col min="14083" max="14083" width="40.109375" bestFit="1" customWidth="1"/>
    <col min="14084" max="14084" width="10.109375" bestFit="1" customWidth="1"/>
    <col min="14338" max="14338" width="45.109375" customWidth="1"/>
    <col min="14339" max="14339" width="40.109375" bestFit="1" customWidth="1"/>
    <col min="14340" max="14340" width="10.109375" bestFit="1" customWidth="1"/>
    <col min="14594" max="14594" width="45.109375" customWidth="1"/>
    <col min="14595" max="14595" width="40.109375" bestFit="1" customWidth="1"/>
    <col min="14596" max="14596" width="10.109375" bestFit="1" customWidth="1"/>
    <col min="14850" max="14850" width="45.109375" customWidth="1"/>
    <col min="14851" max="14851" width="40.109375" bestFit="1" customWidth="1"/>
    <col min="14852" max="14852" width="10.109375" bestFit="1" customWidth="1"/>
    <col min="15106" max="15106" width="45.109375" customWidth="1"/>
    <col min="15107" max="15107" width="40.109375" bestFit="1" customWidth="1"/>
    <col min="15108" max="15108" width="10.109375" bestFit="1" customWidth="1"/>
    <col min="15362" max="15362" width="45.109375" customWidth="1"/>
    <col min="15363" max="15363" width="40.109375" bestFit="1" customWidth="1"/>
    <col min="15364" max="15364" width="10.109375" bestFit="1" customWidth="1"/>
    <col min="15618" max="15618" width="45.109375" customWidth="1"/>
    <col min="15619" max="15619" width="40.109375" bestFit="1" customWidth="1"/>
    <col min="15620" max="15620" width="10.109375" bestFit="1" customWidth="1"/>
    <col min="15874" max="15874" width="45.109375" customWidth="1"/>
    <col min="15875" max="15875" width="40.109375" bestFit="1" customWidth="1"/>
    <col min="15876" max="15876" width="10.109375" bestFit="1" customWidth="1"/>
    <col min="16130" max="16130" width="45.109375" customWidth="1"/>
    <col min="16131" max="16131" width="40.109375" bestFit="1" customWidth="1"/>
    <col min="16132" max="16132" width="10.109375" bestFit="1" customWidth="1"/>
  </cols>
  <sheetData>
    <row r="1" spans="2:7" ht="87.75" customHeight="1">
      <c r="B1" s="69"/>
      <c r="C1" s="70"/>
      <c r="D1" s="70"/>
    </row>
    <row r="2" spans="2:7" ht="32.25" customHeight="1">
      <c r="B2" s="71" t="s">
        <v>43</v>
      </c>
      <c r="C2" s="71"/>
      <c r="D2" s="71"/>
    </row>
    <row r="3" spans="2:7" ht="15.6">
      <c r="B3" s="72" t="s">
        <v>0</v>
      </c>
      <c r="C3" s="72"/>
      <c r="D3" s="72"/>
    </row>
    <row r="4" spans="2:7" ht="17.399999999999999">
      <c r="C4" s="73"/>
      <c r="D4" s="73"/>
    </row>
    <row r="5" spans="2:7">
      <c r="B5" s="25" t="s">
        <v>41</v>
      </c>
      <c r="C5" s="74" t="s">
        <v>25</v>
      </c>
      <c r="D5" s="75"/>
    </row>
    <row r="6" spans="2:7">
      <c r="B6" s="1" t="s">
        <v>42</v>
      </c>
      <c r="C6" s="74" t="s">
        <v>26</v>
      </c>
      <c r="D6" s="75"/>
    </row>
    <row r="7" spans="2:7">
      <c r="B7" s="3" t="s">
        <v>24</v>
      </c>
      <c r="C7" s="2"/>
      <c r="D7" s="2"/>
    </row>
    <row r="8" spans="2:7" ht="15.6">
      <c r="C8" s="76"/>
      <c r="D8" s="76"/>
    </row>
    <row r="9" spans="2:7" ht="26.25" customHeight="1">
      <c r="B9" s="77" t="s">
        <v>1</v>
      </c>
      <c r="C9" s="77"/>
      <c r="D9" s="77"/>
    </row>
    <row r="10" spans="2:7" ht="34.5" customHeight="1" thickBot="1">
      <c r="B10" s="77" t="s">
        <v>2</v>
      </c>
      <c r="C10" s="77"/>
      <c r="D10" s="77"/>
    </row>
    <row r="11" spans="2:7" ht="48.75" customHeight="1" thickBot="1">
      <c r="B11" s="20"/>
      <c r="C11" s="20"/>
      <c r="D11" s="47" t="s">
        <v>35</v>
      </c>
      <c r="E11" s="83" t="s">
        <v>34</v>
      </c>
      <c r="F11" s="83"/>
      <c r="G11" s="48" t="s">
        <v>44</v>
      </c>
    </row>
    <row r="12" spans="2:7">
      <c r="B12" s="23" t="s">
        <v>27</v>
      </c>
      <c r="C12" s="21"/>
      <c r="D12" s="22"/>
      <c r="E12" s="87"/>
      <c r="F12" s="88"/>
    </row>
    <row r="13" spans="2:7" ht="15" thickBot="1">
      <c r="B13" s="24"/>
      <c r="C13" s="38" t="s">
        <v>23</v>
      </c>
      <c r="D13" s="39">
        <v>200</v>
      </c>
      <c r="E13" s="28"/>
      <c r="F13" s="31"/>
    </row>
    <row r="14" spans="2:7" ht="15" thickBot="1">
      <c r="B14" s="37" t="s">
        <v>19</v>
      </c>
      <c r="C14" s="81" t="s">
        <v>36</v>
      </c>
      <c r="D14" s="82"/>
      <c r="E14" s="86"/>
      <c r="F14" s="85"/>
    </row>
    <row r="15" spans="2:7" ht="100.5" customHeight="1">
      <c r="B15" s="79" t="s">
        <v>37</v>
      </c>
      <c r="C15" s="41" t="s">
        <v>32</v>
      </c>
      <c r="D15" s="42"/>
      <c r="E15" s="67">
        <v>2865</v>
      </c>
      <c r="F15" s="32">
        <f>E15*1.16</f>
        <v>3323.3999999999996</v>
      </c>
    </row>
    <row r="16" spans="2:7" ht="51.75" customHeight="1">
      <c r="B16" s="80"/>
      <c r="C16" s="43" t="s">
        <v>33</v>
      </c>
      <c r="D16" s="44">
        <f>F16</f>
        <v>3074</v>
      </c>
      <c r="E16" s="40">
        <v>2650</v>
      </c>
      <c r="F16" s="33">
        <f>E16*1.16</f>
        <v>3074</v>
      </c>
    </row>
    <row r="17" spans="2:6" ht="15" thickBot="1">
      <c r="B17" s="49"/>
      <c r="C17" s="64"/>
      <c r="D17" s="65"/>
      <c r="E17" s="40"/>
      <c r="F17" s="33"/>
    </row>
    <row r="18" spans="2:6" ht="14.25" customHeight="1" thickBot="1">
      <c r="B18" s="17" t="s">
        <v>20</v>
      </c>
      <c r="C18" s="46"/>
      <c r="D18" s="29" t="s">
        <v>3</v>
      </c>
      <c r="E18" s="27"/>
      <c r="F18" s="27"/>
    </row>
    <row r="19" spans="2:6" ht="14.25" customHeight="1">
      <c r="B19" s="5" t="s">
        <v>4</v>
      </c>
      <c r="C19" s="45" t="s">
        <v>5</v>
      </c>
      <c r="D19" s="34"/>
      <c r="E19" s="28"/>
      <c r="F19" s="31"/>
    </row>
    <row r="20" spans="2:6" ht="14.25" customHeight="1">
      <c r="B20" s="7"/>
      <c r="C20" s="6" t="s">
        <v>6</v>
      </c>
      <c r="D20" s="34"/>
      <c r="E20" s="28"/>
      <c r="F20" s="31"/>
    </row>
    <row r="21" spans="2:6" ht="14.25" customHeight="1">
      <c r="B21" s="8"/>
      <c r="C21" s="6" t="s">
        <v>7</v>
      </c>
      <c r="D21" s="35"/>
      <c r="E21" s="28"/>
      <c r="F21" s="31"/>
    </row>
    <row r="22" spans="2:6" ht="14.25" customHeight="1">
      <c r="B22" s="8"/>
      <c r="C22" s="9" t="s">
        <v>8</v>
      </c>
      <c r="D22" s="35"/>
      <c r="E22" s="28"/>
      <c r="F22" s="24"/>
    </row>
    <row r="23" spans="2:6" ht="14.25" customHeight="1">
      <c r="B23" s="8"/>
      <c r="C23" s="9" t="s">
        <v>9</v>
      </c>
      <c r="D23" s="35"/>
      <c r="E23" s="28"/>
      <c r="F23" s="24"/>
    </row>
    <row r="24" spans="2:6" ht="14.25" customHeight="1">
      <c r="B24" s="10"/>
      <c r="C24" s="6" t="s">
        <v>10</v>
      </c>
      <c r="D24" s="35"/>
      <c r="E24" s="28"/>
      <c r="F24" s="24"/>
    </row>
    <row r="25" spans="2:6">
      <c r="B25" s="17" t="s">
        <v>21</v>
      </c>
      <c r="C25" s="18"/>
      <c r="D25" s="29" t="s">
        <v>3</v>
      </c>
      <c r="E25" s="84"/>
      <c r="F25" s="85"/>
    </row>
    <row r="26" spans="2:6" ht="26.4">
      <c r="B26" s="4" t="s">
        <v>11</v>
      </c>
      <c r="C26" s="11" t="s">
        <v>40</v>
      </c>
      <c r="D26" s="30">
        <v>1700</v>
      </c>
      <c r="E26" s="28"/>
      <c r="F26" s="31"/>
    </row>
    <row r="27" spans="2:6">
      <c r="B27" s="4" t="s">
        <v>12</v>
      </c>
      <c r="C27" s="11" t="s">
        <v>38</v>
      </c>
      <c r="D27" s="30"/>
      <c r="E27" s="28"/>
      <c r="F27" s="31"/>
    </row>
    <row r="28" spans="2:6" ht="18" customHeight="1">
      <c r="B28" s="4" t="s">
        <v>13</v>
      </c>
      <c r="C28" s="11" t="s">
        <v>39</v>
      </c>
      <c r="D28" s="30"/>
      <c r="E28" s="28"/>
      <c r="F28" s="31"/>
    </row>
    <row r="29" spans="2:6" ht="25.5" customHeight="1">
      <c r="B29" s="78" t="s">
        <v>14</v>
      </c>
      <c r="C29" s="78"/>
      <c r="D29" s="36">
        <f>SUM(D13:D28)</f>
        <v>4974</v>
      </c>
      <c r="E29" s="28"/>
      <c r="F29" s="31"/>
    </row>
    <row r="30" spans="2:6">
      <c r="B30" s="17" t="s">
        <v>22</v>
      </c>
      <c r="C30" s="19"/>
      <c r="D30" s="29"/>
      <c r="E30" s="84"/>
      <c r="F30" s="85"/>
    </row>
    <row r="31" spans="2:6">
      <c r="B31" s="5" t="s">
        <v>28</v>
      </c>
      <c r="C31" s="50" t="s">
        <v>29</v>
      </c>
      <c r="D31" s="51"/>
      <c r="E31" s="52">
        <v>50</v>
      </c>
      <c r="F31" s="53">
        <v>55</v>
      </c>
    </row>
    <row r="32" spans="2:6" ht="15" thickBot="1">
      <c r="B32" s="59" t="s">
        <v>30</v>
      </c>
      <c r="C32" s="60" t="s">
        <v>31</v>
      </c>
      <c r="D32" s="61">
        <v>66.3</v>
      </c>
      <c r="E32" s="62">
        <v>60</v>
      </c>
      <c r="F32" s="63">
        <v>66.3</v>
      </c>
    </row>
    <row r="33" spans="2:6">
      <c r="B33" s="54" t="s">
        <v>15</v>
      </c>
      <c r="C33" s="55" t="s">
        <v>16</v>
      </c>
      <c r="D33" s="56"/>
      <c r="E33" s="57"/>
      <c r="F33" s="58"/>
    </row>
    <row r="34" spans="2:6">
      <c r="B34" s="12"/>
      <c r="C34" s="13" t="s">
        <v>17</v>
      </c>
      <c r="D34" s="66">
        <f>SUM(D29:D33)</f>
        <v>5040.3</v>
      </c>
      <c r="E34" s="28"/>
      <c r="F34" s="31"/>
    </row>
    <row r="35" spans="2:6">
      <c r="B35" s="14"/>
      <c r="C35" s="15"/>
      <c r="D35" s="16"/>
    </row>
    <row r="36" spans="2:6" ht="25.5" customHeight="1">
      <c r="B36" s="68" t="s">
        <v>18</v>
      </c>
      <c r="C36" s="68"/>
      <c r="D36" s="68"/>
    </row>
    <row r="48" spans="2:6" ht="12.75" customHeight="1"/>
  </sheetData>
  <mergeCells count="18">
    <mergeCell ref="E11:F11"/>
    <mergeCell ref="E25:F25"/>
    <mergeCell ref="E30:F30"/>
    <mergeCell ref="E14:F14"/>
    <mergeCell ref="E12:F12"/>
    <mergeCell ref="B36:D36"/>
    <mergeCell ref="B1:D1"/>
    <mergeCell ref="B2:D2"/>
    <mergeCell ref="B3:D3"/>
    <mergeCell ref="C4:D4"/>
    <mergeCell ref="C5:D5"/>
    <mergeCell ref="C6:D6"/>
    <mergeCell ref="C8:D8"/>
    <mergeCell ref="B9:D9"/>
    <mergeCell ref="B10:D10"/>
    <mergeCell ref="B29:C29"/>
    <mergeCell ref="B15:B16"/>
    <mergeCell ref="C14:D14"/>
  </mergeCells>
  <pageMargins left="0.7" right="0.7" top="0.75" bottom="0.75" header="0.3" footer="0.3"/>
  <pageSetup scale="8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Saint Petersburg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Madeline Ishmael</dc:creator>
  <cp:lastModifiedBy>Gloria Parrott</cp:lastModifiedBy>
  <cp:lastPrinted>2019-01-17T19:34:20Z</cp:lastPrinted>
  <dcterms:created xsi:type="dcterms:W3CDTF">2018-05-10T19:30:51Z</dcterms:created>
  <dcterms:modified xsi:type="dcterms:W3CDTF">2026-03-05T16:37:09Z</dcterms:modified>
</cp:coreProperties>
</file>